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1.2022" sheetId="2" r:id="rId2"/>
  </sheets>
  <definedNames>
    <definedName name="_xlnm.Print_Area" localSheetId="1">'18.01.2022'!$A$1:$D$348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<sst xmlns="http://schemas.openxmlformats.org/spreadsheetml/2006/main" count="263" uniqueCount="119">
  <si>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</si>
  <si>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</si>
  <si>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</si>
  <si>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</si>
  <si>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</si>
  <si>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</si>
  <si>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</si>
  <si>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</si>
  <si>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</si>
  <si>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</si>
  <si>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</si>
  <si>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</si>
  <si>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</si>
  <si>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</si>
  <si>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</si>
  <si>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</si>
  <si>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</si>
  <si>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</si>
  <si>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</si>
  <si>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</si>
  <si>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</si>
  <si>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</si>
  <si>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</si>
  <si>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</si>
  <si>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</si>
  <si>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</si>
  <si>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</si>
  <si>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</si>
  <si>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</si>
  <si>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</si>
  <si>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</si>
  <si>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</si>
  <si>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</si>
  <si>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</si>
  <si>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</si>
  <si>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</si>
  <si>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</si>
  <si>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</si>
  <si>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</si>
  <si>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</si>
  <si>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</si>
  <si>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</si>
  <si>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</si>
  <si>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</si>
  <si>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</si>
  <si>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</si>
  <si>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</si>
  <si>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</si>
  <si>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</si>
  <si>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</si>
  <si>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</si>
  <si>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</si>
  <si>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</si>
  <si>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</si>
  <si>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</si>
  <si>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</si>
  <si>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</si>
  <si>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</si>
  <si>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</si>
  <si>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</si>
  <si>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</si>
  <si>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</si>
  <si>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</si>
  <si>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</si>
  <si>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</si>
  <si>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</si>
  <si>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</si>
  <si>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</si>
  <si>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</si>
  <si>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</si>
  <si>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</si>
  <si>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</si>
  <si>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</si>
  <si>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</si>
  <si>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</si>
  <si>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</si>
  <si>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</si>
  <si>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</si>
  <si>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</si>
  <si>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</si>
  <si>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</si>
  <si>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</si>
  <si>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</si>
  <si>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</si>
  <si>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</si>
  <si>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</si>
  <si>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</si>
  <si>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</si>
  <si>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</si>
  <si>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</si>
  <si>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</si>
  <si>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</si>
  <si>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</si>
  <si>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</si>
  <si>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</si>
  <si>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</si>
  <si>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</si>
  <si>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</si>
  <si>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</si>
  <si>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</si>
  <si>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</si>
  <si>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</si>
  <si>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</si>
  <si>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</si>
  <si>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</si>
  <si>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</si>
  <si>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</si>
  <si>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заробітна плата за І половину січня</t>
  </si>
  <si>
    <t>Фінансування видатків бюджету Ніжинської міської територіальної громади за 18.01.2022р. пооб’єктно</t>
  </si>
  <si>
    <t>Залишок коштів станом на 18.01.2022 р., в т.ч.:</t>
  </si>
  <si>
    <t>Надходження коштів на рахунки бюджету 18.01.2022 р., в т.ч.:</t>
  </si>
  <si>
    <t>не проведено розпорядження на фінансування, яке було включено в заявку за 18.01.2022 р.</t>
  </si>
  <si>
    <t xml:space="preserve">Всього коштів на рахунках бюджету 18.01.2022 р. </t>
  </si>
  <si>
    <t>телекомунікаційні послуги</t>
  </si>
  <si>
    <t>послуги інтернет</t>
  </si>
  <si>
    <t>послуги автовишки</t>
  </si>
  <si>
    <t xml:space="preserve">розпорядження  №5,6  від  18.01.2022 р. </t>
  </si>
  <si>
    <t>електроенергія</t>
  </si>
  <si>
    <t>КП ВУКГ, аванс за січень 2022р., згідно міських цільових програм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</si>
</sst>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94">
      <selection activeCell="D345" sqref="D34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108</v>
      </c>
      <c r="B1" s="111"/>
      <c r="C1" s="111"/>
      <c r="D1" s="111"/>
      <c r="E1" s="111"/>
    </row>
    <row r="2" spans="1:5" ht="26.25" customHeight="1" hidden="1">
      <c r="A2" s="112" t="s">
        <v>116</v>
      </c>
      <c r="B2" s="112"/>
      <c r="C2" s="112"/>
      <c r="D2" s="113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109</v>
      </c>
      <c r="B4" s="84"/>
      <c r="C4" s="84"/>
      <c r="D4" s="52">
        <v>37519993.66</v>
      </c>
      <c r="E4" s="23"/>
    </row>
    <row r="5" spans="1:5" ht="23.25" customHeight="1">
      <c r="A5" s="84" t="s">
        <v>100</v>
      </c>
      <c r="B5" s="84"/>
      <c r="C5" s="84"/>
      <c r="D5" s="52"/>
      <c r="E5" s="23"/>
    </row>
    <row r="6" spans="1:5" ht="23.25" customHeight="1">
      <c r="A6" s="84" t="s">
        <v>110</v>
      </c>
      <c r="B6" s="84"/>
      <c r="C6" s="84"/>
      <c r="D6" s="52">
        <f>D9+D10</f>
        <v>1552336.58</v>
      </c>
      <c r="E6" s="23"/>
    </row>
    <row r="7" spans="1:5" ht="23.25" customHeight="1">
      <c r="A7" s="106" t="s">
        <v>102</v>
      </c>
      <c r="B7" s="106"/>
      <c r="C7" s="106"/>
      <c r="D7" s="24"/>
      <c r="E7" s="23"/>
    </row>
    <row r="8" spans="1:5" ht="23.25" customHeight="1">
      <c r="A8" s="106" t="s">
        <v>103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1552336.58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111</v>
      </c>
      <c r="B11" s="109"/>
      <c r="C11" s="110"/>
      <c r="D11" s="34"/>
      <c r="E11" s="23"/>
    </row>
    <row r="12" spans="1:6" ht="23.25" customHeight="1">
      <c r="A12" s="84" t="s">
        <v>112</v>
      </c>
      <c r="B12" s="84"/>
      <c r="C12" s="84"/>
      <c r="D12" s="52">
        <f>D4+D6-D7-D5+D8-D11</f>
        <v>39072330.239999995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3231581.24</v>
      </c>
      <c r="E14" s="68"/>
      <c r="F14" s="60"/>
    </row>
    <row r="15" spans="1:5" s="25" customFormat="1" ht="27" customHeight="1">
      <c r="A15" s="50" t="s">
        <v>55</v>
      </c>
      <c r="B15" s="76" t="s">
        <v>107</v>
      </c>
      <c r="C15" s="76"/>
      <c r="D15" s="38">
        <f>D16+D17+D18+D19+D20+D21+D22+D23+D24+D25+D26+D27+D28+D29+D30+D31+D32+D33+D34+D35</f>
        <v>3221083.3400000003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9334.67</v>
      </c>
      <c r="E16" s="68"/>
    </row>
    <row r="17" spans="1:5" s="25" customFormat="1" ht="21" customHeight="1">
      <c r="A17" s="55"/>
      <c r="B17" s="49"/>
      <c r="C17" s="48" t="s">
        <v>91</v>
      </c>
      <c r="D17" s="47">
        <v>65283.93</v>
      </c>
      <c r="E17" s="68"/>
    </row>
    <row r="18" spans="1:5" s="32" customFormat="1" ht="22.5" customHeight="1" hidden="1">
      <c r="A18" s="55"/>
      <c r="B18" s="49"/>
      <c r="C18" s="48" t="s">
        <v>59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106</v>
      </c>
      <c r="D24" s="47">
        <v>3017251.93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65</v>
      </c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>
      <c r="A30" s="55"/>
      <c r="B30" s="49"/>
      <c r="C30" s="48" t="s">
        <v>66</v>
      </c>
      <c r="D30" s="47">
        <v>68000.98</v>
      </c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>
      <c r="A34" s="55"/>
      <c r="B34" s="49"/>
      <c r="C34" s="48" t="s">
        <v>99</v>
      </c>
      <c r="D34" s="45">
        <v>61211.83</v>
      </c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0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 hidden="1">
      <c r="A39" s="50"/>
      <c r="B39" s="103" t="s">
        <v>89</v>
      </c>
      <c r="C39" s="103"/>
      <c r="D39" s="41"/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10497.9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10497.9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>
      <c r="A103" s="55"/>
      <c r="B103" s="56"/>
      <c r="C103" s="48" t="s">
        <v>18</v>
      </c>
      <c r="D103" s="44">
        <v>10497.9</v>
      </c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993961.13</v>
      </c>
      <c r="E162" s="68"/>
      <c r="F162" s="60"/>
    </row>
    <row r="163" spans="1:6" s="25" customFormat="1" ht="17.25" customHeight="1" hidden="1">
      <c r="A163" s="84" t="s">
        <v>14</v>
      </c>
      <c r="B163" s="76"/>
      <c r="C163" s="76"/>
      <c r="D163" s="40"/>
      <c r="E163" s="57"/>
      <c r="F163" s="60"/>
    </row>
    <row r="164" spans="1:6" s="25" customFormat="1" ht="18.75" hidden="1">
      <c r="A164" s="84"/>
      <c r="B164" s="76"/>
      <c r="C164" s="76"/>
      <c r="D164" s="40"/>
      <c r="E164" s="57"/>
      <c r="F164" s="60"/>
    </row>
    <row r="165" spans="1:7" s="25" customFormat="1" ht="18.75" hidden="1">
      <c r="A165" s="84"/>
      <c r="B165" s="97"/>
      <c r="C165" s="97"/>
      <c r="D165" s="40"/>
      <c r="E165" s="57"/>
      <c r="G165" s="60"/>
    </row>
    <row r="166" spans="1:7" s="25" customFormat="1" ht="45" customHeight="1" hidden="1">
      <c r="A166" s="84"/>
      <c r="B166" s="97"/>
      <c r="C166" s="97"/>
      <c r="D166" s="40"/>
      <c r="E166" s="57"/>
      <c r="G166" s="60"/>
    </row>
    <row r="167" spans="1:7" s="25" customFormat="1" ht="42" customHeight="1" hidden="1">
      <c r="A167" s="84"/>
      <c r="B167" s="76"/>
      <c r="C167" s="76"/>
      <c r="D167" s="43"/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 hidden="1">
      <c r="A175" s="84"/>
      <c r="B175" s="96" t="s">
        <v>92</v>
      </c>
      <c r="C175" s="96"/>
      <c r="D175" s="58">
        <f>SUM(D163:D174)</f>
        <v>0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92</v>
      </c>
      <c r="C184" s="96"/>
      <c r="D184" s="59">
        <f>SUM(D176:D183)</f>
        <v>0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92</v>
      </c>
      <c r="C194" s="96"/>
      <c r="D194" s="24">
        <f>SUM(D185:D193)</f>
        <v>0</v>
      </c>
    </row>
    <row r="195" spans="1:4" s="26" customFormat="1" ht="1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92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92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92</v>
      </c>
      <c r="C216" s="96"/>
      <c r="D216" s="59">
        <f>SUM(D204:D215)</f>
        <v>0</v>
      </c>
      <c r="G216" s="28"/>
    </row>
    <row r="217" spans="1:7" s="26" customFormat="1" ht="18.75" hidden="1">
      <c r="A217" s="84" t="s">
        <v>64</v>
      </c>
      <c r="B217" s="76"/>
      <c r="C217" s="76"/>
      <c r="D217" s="29"/>
      <c r="G217" s="28"/>
    </row>
    <row r="218" spans="1:7" s="26" customFormat="1" ht="18.75" hidden="1">
      <c r="A218" s="84"/>
      <c r="B218" s="76"/>
      <c r="C218" s="76"/>
      <c r="D218" s="29"/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 hidden="1">
      <c r="A235" s="84"/>
      <c r="B235" s="96" t="s">
        <v>92</v>
      </c>
      <c r="C235" s="96"/>
      <c r="D235" s="59">
        <f>D217+D218+D219+D220+D221+D222+D223+D224+D225+D226+D227+D229+D230+D231+D232+D233+D234+D228</f>
        <v>0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92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92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>
      <c r="A255" s="84" t="s">
        <v>18</v>
      </c>
      <c r="B255" s="74" t="s">
        <v>115</v>
      </c>
      <c r="C255" s="75"/>
      <c r="D255" s="29">
        <v>660</v>
      </c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>
      <c r="A261" s="84"/>
      <c r="B261" s="96" t="s">
        <v>92</v>
      </c>
      <c r="C261" s="96"/>
      <c r="D261" s="59">
        <f>SUM(D255:D260)</f>
        <v>660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92</v>
      </c>
      <c r="C267" s="96"/>
      <c r="D267" s="59">
        <f>D262+D263+D264+D265+D266</f>
        <v>0</v>
      </c>
      <c r="G267" s="28"/>
    </row>
    <row r="268" spans="1:4" s="26" customFormat="1" ht="18.75" hidden="1">
      <c r="A268" s="84" t="s">
        <v>60</v>
      </c>
      <c r="B268" s="76"/>
      <c r="C268" s="76"/>
      <c r="D268" s="29"/>
    </row>
    <row r="269" spans="1:4" s="26" customFormat="1" ht="20.25" customHeight="1" hidden="1">
      <c r="A269" s="84"/>
      <c r="B269" s="76"/>
      <c r="C269" s="76"/>
      <c r="D269" s="29"/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 hidden="1">
      <c r="A273" s="84"/>
      <c r="B273" s="96" t="s">
        <v>92</v>
      </c>
      <c r="C273" s="96"/>
      <c r="D273" s="59">
        <f>SUM(D268:D272)</f>
        <v>0</v>
      </c>
    </row>
    <row r="274" spans="1:4" s="26" customFormat="1" ht="18" customHeight="1" hidden="1">
      <c r="A274" s="84" t="s">
        <v>104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92</v>
      </c>
      <c r="C285" s="96"/>
      <c r="D285" s="59">
        <f>SUM(D274:E284)</f>
        <v>0</v>
      </c>
    </row>
    <row r="286" spans="1:4" s="26" customFormat="1" ht="22.5" customHeight="1">
      <c r="A286" s="84" t="s">
        <v>96</v>
      </c>
      <c r="B286" s="76" t="s">
        <v>113</v>
      </c>
      <c r="C286" s="76"/>
      <c r="D286" s="29">
        <v>3.11</v>
      </c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>
      <c r="A291" s="84"/>
      <c r="B291" s="90" t="s">
        <v>92</v>
      </c>
      <c r="C291" s="91"/>
      <c r="D291" s="59">
        <f>SUM(D286:D290)</f>
        <v>3.11</v>
      </c>
    </row>
    <row r="292" spans="1:4" s="26" customFormat="1" ht="18.75" hidden="1">
      <c r="A292" s="87" t="s">
        <v>105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92</v>
      </c>
      <c r="C302" s="96"/>
      <c r="D302" s="59">
        <f>SUM(D292:D301)</f>
        <v>0</v>
      </c>
    </row>
    <row r="303" spans="1:4" s="26" customFormat="1" ht="19.5" customHeight="1" hidden="1">
      <c r="A303" s="87" t="s">
        <v>93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92</v>
      </c>
      <c r="C313" s="96"/>
      <c r="D313" s="59">
        <f>D303+D304+D305+D306+D307+D308+D310+D311+D312</f>
        <v>0</v>
      </c>
    </row>
    <row r="314" spans="1:4" s="26" customFormat="1" ht="18.75">
      <c r="A314" s="87" t="s">
        <v>12</v>
      </c>
      <c r="B314" s="97" t="s">
        <v>113</v>
      </c>
      <c r="C314" s="97"/>
      <c r="D314" s="70">
        <f>389.51+0.31</f>
        <v>389.82</v>
      </c>
    </row>
    <row r="315" spans="1:4" s="26" customFormat="1" ht="18.75">
      <c r="A315" s="88"/>
      <c r="B315" s="76" t="s">
        <v>114</v>
      </c>
      <c r="C315" s="76"/>
      <c r="D315" s="70">
        <v>835.99</v>
      </c>
    </row>
    <row r="316" spans="1:4" s="26" customFormat="1" ht="18.75">
      <c r="A316" s="88"/>
      <c r="B316" s="76" t="s">
        <v>117</v>
      </c>
      <c r="C316" s="76"/>
      <c r="D316" s="70">
        <v>556669.36</v>
      </c>
    </row>
    <row r="317" spans="1:4" s="26" customFormat="1" ht="18.75">
      <c r="A317" s="88"/>
      <c r="B317" s="95" t="s">
        <v>118</v>
      </c>
      <c r="C317" s="95"/>
      <c r="D317" s="70">
        <v>435402.85</v>
      </c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>
      <c r="A326" s="89"/>
      <c r="B326" s="90" t="s">
        <v>92</v>
      </c>
      <c r="C326" s="91"/>
      <c r="D326" s="59">
        <f>SUM(D314:D325)</f>
        <v>993298.02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4225542.37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94</v>
      </c>
      <c r="C342" s="84"/>
      <c r="D342" s="24">
        <f>D327+D328</f>
        <v>4225542.37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97</v>
      </c>
      <c r="C345" s="86"/>
      <c r="D345" s="62">
        <f>D12-D327-D328</f>
        <v>34846787.87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0</v>
      </c>
      <c r="E347" s="27"/>
    </row>
    <row r="348" spans="1:4" ht="23.25" customHeight="1">
      <c r="A348" s="21"/>
      <c r="B348" s="74"/>
      <c r="C348" s="75"/>
      <c r="D348" s="29"/>
    </row>
    <row r="349" spans="1:4" ht="56.25" customHeight="1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24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A350:A352"/>
    <mergeCell ref="B350:C350"/>
    <mergeCell ref="B351:C351"/>
    <mergeCell ref="B352:C352"/>
    <mergeCell ref="B363:C363"/>
    <mergeCell ref="B353:C353"/>
    <mergeCell ref="B354:C354"/>
    <mergeCell ref="B357:C357"/>
    <mergeCell ref="B358:C358"/>
    <mergeCell ref="B359:C359"/>
    <mergeCell ref="B362:C362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2022-01-26T10:08:47Z</dcterms:modified>
  <cp:category/>
  <cp:version/>
  <cp:contentType/>
  <cp:contentStatus/>
</cp:coreProperties>
</file>